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.miska\Desktop\PRZETARGI Wszystkie\432402854 - PP - Dostawa pomp średniociśnieniowych\"/>
    </mc:Choice>
  </mc:AlternateContent>
  <xr:revisionPtr revIDLastSave="0" documentId="8_{86E7107E-3BD0-4DF7-801D-96F4E46E054D}" xr6:coauthVersionLast="47" xr6:coauthVersionMax="47" xr10:uidLastSave="{00000000-0000-0000-0000-000000000000}"/>
  <bookViews>
    <workbookView xWindow="1560" yWindow="795" windowWidth="24375" windowHeight="15405" xr2:uid="{00000000-000D-0000-FFFF-FFFF00000000}"/>
  </bookViews>
  <sheets>
    <sheet name="Harmonogram 27 01 2025" sheetId="9" r:id="rId1"/>
  </sheets>
  <definedNames>
    <definedName name="_xlnm.Print_Area" localSheetId="0">'Harmonogram 27 01 2025'!$A$1:$AJ$66</definedName>
  </definedNames>
  <calcPr calcId="191029"/>
</workbook>
</file>

<file path=xl/calcChain.xml><?xml version="1.0" encoding="utf-8"?>
<calcChain xmlns="http://schemas.openxmlformats.org/spreadsheetml/2006/main">
  <c r="AH32" i="9" l="1"/>
  <c r="D43" i="9" l="1"/>
  <c r="T26" i="9" l="1"/>
  <c r="R26" i="9"/>
  <c r="D26" i="9"/>
  <c r="D24" i="9"/>
  <c r="F26" i="9"/>
  <c r="F17" i="9"/>
  <c r="F16" i="9"/>
  <c r="AJ51" i="9" l="1"/>
  <c r="AJ36" i="9" l="1"/>
  <c r="AJ34" i="9"/>
  <c r="AJ27" i="9" l="1"/>
  <c r="L58" i="9" l="1"/>
  <c r="F58" i="9"/>
  <c r="H58" i="9"/>
  <c r="J58" i="9"/>
  <c r="N58" i="9"/>
  <c r="P58" i="9"/>
  <c r="R58" i="9"/>
  <c r="T58" i="9"/>
  <c r="V58" i="9"/>
  <c r="X58" i="9"/>
  <c r="Z58" i="9"/>
  <c r="AB58" i="9"/>
  <c r="AD58" i="9"/>
  <c r="AF58" i="9"/>
  <c r="AH58" i="9"/>
  <c r="AJ15" i="9"/>
  <c r="AJ16" i="9"/>
  <c r="AJ17" i="9"/>
  <c r="AJ18" i="9"/>
  <c r="AJ19" i="9"/>
  <c r="AJ20" i="9"/>
  <c r="AJ21" i="9"/>
  <c r="AJ23" i="9"/>
  <c r="AJ24" i="9"/>
  <c r="AJ25" i="9"/>
  <c r="AJ26" i="9"/>
  <c r="AJ28" i="9"/>
  <c r="AJ30" i="9"/>
  <c r="AJ31" i="9"/>
  <c r="AJ32" i="9"/>
  <c r="AJ33" i="9"/>
  <c r="AJ35" i="9"/>
  <c r="AJ37" i="9"/>
  <c r="AJ39" i="9"/>
  <c r="AJ40" i="9"/>
  <c r="D58" i="9"/>
  <c r="AJ42" i="9"/>
  <c r="AJ43" i="9"/>
  <c r="AJ44" i="9"/>
  <c r="AJ45" i="9"/>
  <c r="AJ46" i="9"/>
  <c r="AJ48" i="9"/>
  <c r="AJ49" i="9"/>
  <c r="AJ50" i="9"/>
  <c r="AJ52" i="9"/>
  <c r="AJ53" i="9"/>
  <c r="AJ55" i="9"/>
  <c r="AJ56" i="9"/>
  <c r="AJ57" i="9"/>
  <c r="AJ58" i="9" l="1"/>
  <c r="AJ14" i="9"/>
  <c r="AJ59" i="9" s="1"/>
</calcChain>
</file>

<file path=xl/sharedStrings.xml><?xml version="1.0" encoding="utf-8"?>
<sst xmlns="http://schemas.openxmlformats.org/spreadsheetml/2006/main" count="239" uniqueCount="162">
  <si>
    <t>S - Sośnica</t>
  </si>
  <si>
    <t>Razem</t>
  </si>
  <si>
    <t>12 m-c</t>
  </si>
  <si>
    <t>11 m-c</t>
  </si>
  <si>
    <t>10 m-c</t>
  </si>
  <si>
    <t>9 m-c</t>
  </si>
  <si>
    <t>8 m-c</t>
  </si>
  <si>
    <t>7 m-c</t>
  </si>
  <si>
    <t>6 m-c</t>
  </si>
  <si>
    <t>5 m-c</t>
  </si>
  <si>
    <t>4 m-c</t>
  </si>
  <si>
    <t>3 m-c</t>
  </si>
  <si>
    <t>Pozycja FO</t>
  </si>
  <si>
    <t>w okresie:</t>
  </si>
  <si>
    <t>dotyczy:</t>
  </si>
  <si>
    <t>Wyszczególnienie</t>
  </si>
  <si>
    <t>szt.</t>
  </si>
  <si>
    <t>Ruch</t>
  </si>
  <si>
    <t>ZADANIE</t>
  </si>
  <si>
    <t>Pompa typu PH-100 trudnościeralne</t>
  </si>
  <si>
    <t>Pompa typu PH-150 trudnościeralne</t>
  </si>
  <si>
    <t>Pompa typu PH-200 trudnościeralne</t>
  </si>
  <si>
    <t>Zespół pompowy typu PH-150 trudnościeralne</t>
  </si>
  <si>
    <t>Pompa wirowa typu OŁ 80A</t>
  </si>
  <si>
    <t>Pompa wirowa typu OŁ 150 A (trudnościeralne)</t>
  </si>
  <si>
    <t>13 m-c</t>
  </si>
  <si>
    <t>14 m-c</t>
  </si>
  <si>
    <t>15 m-c</t>
  </si>
  <si>
    <t>16 m-c</t>
  </si>
  <si>
    <t>17 m-c</t>
  </si>
  <si>
    <t>18 m-c</t>
  </si>
  <si>
    <t>Zespół pompowy OWH-200/10 z silnikiem 1250kW w wykonaniu soloodpornym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</si>
  <si>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</si>
  <si>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</si>
  <si>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</si>
  <si>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</si>
  <si>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</si>
  <si>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</si>
  <si>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</si>
  <si>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</si>
  <si>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</si>
  <si>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</si>
  <si>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</si>
  <si>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</si>
  <si>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</si>
  <si>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3.5</t>
  </si>
  <si>
    <t>3.6</t>
  </si>
  <si>
    <t>4.1</t>
  </si>
  <si>
    <t>4.2</t>
  </si>
  <si>
    <t>5.1</t>
  </si>
  <si>
    <t>5.2</t>
  </si>
  <si>
    <t>6.1</t>
  </si>
  <si>
    <t>6.2</t>
  </si>
  <si>
    <t>6.3</t>
  </si>
  <si>
    <t>18 miesięcy</t>
  </si>
  <si>
    <t>H - Ruch Halemba</t>
  </si>
  <si>
    <t>MW - Mysłowice-Wesola</t>
  </si>
  <si>
    <t>J - Ruch Jankowice</t>
  </si>
  <si>
    <t>P - Ruch Piast</t>
  </si>
  <si>
    <t>M - Ruch Marcel</t>
  </si>
  <si>
    <t>Z - Ruch Ziemowit</t>
  </si>
  <si>
    <t>R - Ruch Rydułtowy</t>
  </si>
  <si>
    <t>1.5</t>
  </si>
  <si>
    <t>Zadanie 5</t>
  </si>
  <si>
    <t>Zadanie 6</t>
  </si>
  <si>
    <t>7.2</t>
  </si>
  <si>
    <t>7.1</t>
  </si>
  <si>
    <t>Zadanie 7</t>
  </si>
  <si>
    <t>Pompa OW 300AM/5</t>
  </si>
  <si>
    <t>Pompa OW 200AM/5</t>
  </si>
  <si>
    <t>6.6</t>
  </si>
  <si>
    <t>6.5</t>
  </si>
  <si>
    <t>6.4</t>
  </si>
  <si>
    <t>5.5</t>
  </si>
  <si>
    <t>5.4</t>
  </si>
  <si>
    <t>5.3</t>
  </si>
  <si>
    <t>Dostawa pomp i zespołów wirowych typu PH lub równoważnych</t>
  </si>
  <si>
    <t>Dostawa pomp wirowych jednostopniowych typu OŁ lub równowaznych</t>
  </si>
  <si>
    <t>Zadanie 4</t>
  </si>
  <si>
    <t>Zadanie 3</t>
  </si>
  <si>
    <t>2.6</t>
  </si>
  <si>
    <t>Zadanie 2</t>
  </si>
  <si>
    <t>Zadanie 1</t>
  </si>
  <si>
    <t>Zespół pompowy OW-150/4 AM w wykonaniu soloodpornym</t>
  </si>
  <si>
    <t>Zespół pompowy OW-100/4 AM w wykonaniu soloodpornym</t>
  </si>
  <si>
    <t>Nr sprawy  432402854</t>
  </si>
  <si>
    <t>„Dostawa pomp i zespołów pompowych średniociśnieniowych i wysokociśnieniowych dla Oddziałów PGG S.A. w okresie 18 m-cy ”.  432402854</t>
  </si>
  <si>
    <t>1.6</t>
  </si>
  <si>
    <t>1.7</t>
  </si>
  <si>
    <t>1.8</t>
  </si>
  <si>
    <t>3.7</t>
  </si>
  <si>
    <t>3.8</t>
  </si>
  <si>
    <t>Pompa typu PH-250 trudnościeralna Halemba</t>
  </si>
  <si>
    <t>Zespół pompowy typu WE-200/10 w wykonaniu soloodpornym</t>
  </si>
  <si>
    <t>7.3</t>
  </si>
  <si>
    <t>B- Bielszowice</t>
  </si>
  <si>
    <t>BS - Bolesław Śmiały</t>
  </si>
  <si>
    <t>Ch- Ruch Chwałowice</t>
  </si>
  <si>
    <r>
      <t>Dostawa pomp</t>
    </r>
    <r>
      <rPr>
        <b/>
        <strike/>
        <sz val="11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 xml:space="preserve">typoszeregu OS-80 i 100 lub równoważnych </t>
    </r>
  </si>
  <si>
    <t>Pompa OS-100/2  soloodporna w calosci</t>
  </si>
  <si>
    <t>Pompa OS-100/3  soloodporna w calosci</t>
  </si>
  <si>
    <t>Pompa OS-100/4  soloodporna w calosci</t>
  </si>
  <si>
    <t>Pompa OS-100/5  soloodporna w calosci</t>
  </si>
  <si>
    <t>Pompa OS-100/6  soloodporna w calosci</t>
  </si>
  <si>
    <t>Pompa OS-100/7 soloodporna w calosci</t>
  </si>
  <si>
    <t>Pompa typu OS-80/2 soloodporna w calosci</t>
  </si>
  <si>
    <t>Pompa OS 80/4 soloodporna w calosci</t>
  </si>
  <si>
    <t>Dostawa pomp typoszeregu OS-150 lub równoważnych</t>
  </si>
  <si>
    <t>Pompa OS-150/2 soloodporna w calosci</t>
  </si>
  <si>
    <t>Pompa OS-150/3 soloodporna w calosci</t>
  </si>
  <si>
    <t>Pompa OS-150/4 soloodporna w całości</t>
  </si>
  <si>
    <t>Pompa OS-150/5 soloodporna w calosci</t>
  </si>
  <si>
    <t>Pompa OS-150/6 soloodporna w calosci</t>
  </si>
  <si>
    <t>Pompa OS-150/7 soloodporna w calosci</t>
  </si>
  <si>
    <t>Dostawa pomp i zespołów pompowych typoszeregu OS-150, OS-200 oraz ZW-50 lub równoważnych</t>
  </si>
  <si>
    <t>Zespół pompowy OS-150/6 soloodporny w układzie przepływowym</t>
  </si>
  <si>
    <t>Pompa OS-200/2 soloodporny w całości</t>
  </si>
  <si>
    <t>Pompa wysokociśnieniowa typu ZW-50/6 soloodporny w całości</t>
  </si>
  <si>
    <t>Pompa OS-200/4 soloodporny w całości</t>
  </si>
  <si>
    <t>Pompa OS-200/3 soloodporny w całości</t>
  </si>
  <si>
    <t>Zespół pompowy OS-150/5, soloodporna w calosci</t>
  </si>
  <si>
    <t>Zespół pompowy OS-150/7 soloodporny w całości</t>
  </si>
  <si>
    <t>Zespół pompowy OS-100/4 soloodporny w całości</t>
  </si>
  <si>
    <t>RAZEM</t>
  </si>
  <si>
    <t>Pompa typu OWH-250S/10 w wykonaniu soloodpornym</t>
  </si>
  <si>
    <t>Pompa OWH-200/9</t>
  </si>
  <si>
    <t xml:space="preserve">Pompa OW 200AM/7 </t>
  </si>
  <si>
    <t>Dostawa oraz dostawa z montażem pomp i zespołów pompowych typu OW, OWH, WE lub równoważnych</t>
  </si>
  <si>
    <t>Dostawa oraz dostawa z montażem zespołów pompowych typu OW i OWH lub równoważnych</t>
  </si>
  <si>
    <t>Harmonogram dostaw opcjonalnych</t>
  </si>
  <si>
    <t>Z1</t>
  </si>
  <si>
    <t>H1</t>
  </si>
  <si>
    <t>Z2</t>
  </si>
  <si>
    <t>Z2,Ch1</t>
  </si>
  <si>
    <t>Ch1</t>
  </si>
  <si>
    <t>Ch1,S1</t>
  </si>
  <si>
    <t>Z1,S1</t>
  </si>
  <si>
    <t>S1</t>
  </si>
  <si>
    <t>BS1</t>
  </si>
  <si>
    <t>Z2,BS1</t>
  </si>
  <si>
    <t>Ch2,BS1</t>
  </si>
  <si>
    <t>H2,Ch1,S1,BS1,P2</t>
  </si>
  <si>
    <t>Z1,Ch1,P2</t>
  </si>
  <si>
    <t>P1</t>
  </si>
  <si>
    <t>P2</t>
  </si>
  <si>
    <t>MW1</t>
  </si>
  <si>
    <t>Ch1,MW1</t>
  </si>
  <si>
    <t>B1</t>
  </si>
  <si>
    <t>W - Wujek</t>
  </si>
  <si>
    <t>MS - Murski-Staszic</t>
  </si>
  <si>
    <t>M1</t>
  </si>
  <si>
    <t>MS1</t>
  </si>
  <si>
    <t>J1</t>
  </si>
  <si>
    <t>M1,J1</t>
  </si>
  <si>
    <t>MW2</t>
  </si>
  <si>
    <t>40 tygodni od daty przekaznia zamówienia Wykonawcy</t>
  </si>
  <si>
    <t>40 tygodni od daty przekaznia zamówienia Wykonaw</t>
  </si>
  <si>
    <t xml:space="preserve">Termin relaizacji </t>
  </si>
  <si>
    <t>20 tygodni od daty przekaznia zamówienia Wykonawcy</t>
  </si>
  <si>
    <t>20 tygodni od daty przekaznia zamówienia Wykonawc</t>
  </si>
  <si>
    <t>24 tygodnie od daty przekaznia zamówienia Wykonawcy</t>
  </si>
  <si>
    <t>24 tygodni  od daty przekaznia zamówienia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</si>
</sst>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\ #,##0.00&quot;      &quot;;\-#,##0.00&quot;      &quot;;&quot; -&quot;#&quot;      &quot;;@\ "/>
    <numFmt numFmtId="166" formatCode="\ #,##0.00&quot; zł &quot;;\-#,##0.00&quot; zł &quot;;&quot; -&quot;#&quot; zł &quot;;@\ "/>
    <numFmt numFmtId="167" formatCode="\ #,##0.00\ ;\-#,##0.00\ ;&quot; -&quot;#\ ;@\ "/>
  </numFmts>
  <fonts count="3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color rgb="FF0070C0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zcionka tekstu podstawowego"/>
      <charset val="238"/>
    </font>
    <font>
      <b/>
      <sz val="11"/>
      <color rgb="FF000000"/>
      <name val="Czcionka tekstu podstawowego1"/>
      <charset val="238"/>
    </font>
    <font>
      <b/>
      <sz val="11"/>
      <color rgb="FF000000"/>
      <name val="Czcionka tekstu podstawowego"/>
      <charset val="238"/>
    </font>
    <font>
      <sz val="11"/>
      <color indexed="8"/>
      <name val="Calibri"/>
      <family val="2"/>
      <charset val="238"/>
    </font>
    <font>
      <sz val="11"/>
      <name val="Czcionka tekstu podstawowego"/>
      <charset val="238"/>
    </font>
    <font>
      <sz val="11"/>
      <name val="Czcionka tekstu podstawowego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trike/>
      <sz val="11"/>
      <name val="Times New Roman"/>
      <family val="1"/>
      <charset val="238"/>
    </font>
    <font>
      <sz val="11"/>
      <color theme="1"/>
      <name val="Czcionka tekstu podstawowego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D5B5"/>
        <bgColor rgb="FFFCD5B5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7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4">
    <xf numFmtId="0" fontId="0" fillId="0" borderId="0"/>
    <xf numFmtId="0" fontId="3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8" fillId="0" borderId="0"/>
    <xf numFmtId="0" fontId="11" fillId="0" borderId="0"/>
    <xf numFmtId="167" fontId="11" fillId="0" borderId="0" applyFill="0" applyBorder="0" applyAlignment="0" applyProtection="0"/>
    <xf numFmtId="165" fontId="11" fillId="0" borderId="0" applyFill="0" applyBorder="0" applyAlignment="0" applyProtection="0"/>
    <xf numFmtId="0" fontId="4" fillId="0" borderId="0"/>
    <xf numFmtId="0" fontId="22" fillId="0" borderId="0"/>
    <xf numFmtId="166" fontId="11" fillId="0" borderId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22" fillId="0" borderId="0"/>
    <xf numFmtId="0" fontId="4" fillId="0" borderId="0"/>
    <xf numFmtId="0" fontId="4" fillId="0" borderId="0"/>
    <xf numFmtId="0" fontId="3" fillId="0" borderId="0"/>
    <xf numFmtId="0" fontId="1" fillId="0" borderId="0"/>
    <xf numFmtId="167" fontId="11" fillId="0" borderId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6" fillId="0" borderId="0" xfId="1" applyFont="1" applyProtection="1"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11" fillId="2" borderId="1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right" vertical="center"/>
    </xf>
    <xf numFmtId="0" fontId="13" fillId="0" borderId="0" xfId="0" applyFont="1"/>
    <xf numFmtId="0" fontId="13" fillId="0" borderId="0" xfId="0" applyFont="1" applyAlignment="1">
      <alignment horizontal="right" vertical="center"/>
    </xf>
    <xf numFmtId="0" fontId="15" fillId="0" borderId="0" xfId="1" applyFont="1" applyAlignment="1" applyProtection="1">
      <alignment horizontal="right" vertical="center"/>
      <protection locked="0"/>
    </xf>
    <xf numFmtId="0" fontId="8" fillId="2" borderId="10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/>
      <protection locked="0"/>
    </xf>
    <xf numFmtId="0" fontId="9" fillId="2" borderId="4" xfId="1" applyFont="1" applyFill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3" fontId="9" fillId="3" borderId="6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Protection="1">
      <protection locked="0"/>
    </xf>
    <xf numFmtId="3" fontId="9" fillId="2" borderId="6" xfId="1" applyNumberFormat="1" applyFont="1" applyFill="1" applyBorder="1" applyAlignment="1">
      <alignment horizontal="center" vertical="center" wrapText="1"/>
    </xf>
    <xf numFmtId="0" fontId="6" fillId="2" borderId="6" xfId="1" applyFont="1" applyFill="1" applyBorder="1" applyAlignment="1" applyProtection="1">
      <alignment horizontal="center" vertical="center"/>
      <protection locked="0"/>
    </xf>
    <xf numFmtId="0" fontId="17" fillId="2" borderId="0" xfId="1" applyFont="1" applyFill="1" applyProtection="1">
      <protection locked="0"/>
    </xf>
    <xf numFmtId="0" fontId="20" fillId="4" borderId="15" xfId="1" applyFont="1" applyFill="1" applyBorder="1" applyProtection="1">
      <protection locked="0"/>
    </xf>
    <xf numFmtId="0" fontId="20" fillId="4" borderId="16" xfId="1" applyFont="1" applyFill="1" applyBorder="1" applyAlignment="1">
      <alignment wrapText="1"/>
    </xf>
    <xf numFmtId="49" fontId="3" fillId="0" borderId="15" xfId="1" applyNumberFormat="1" applyBorder="1" applyAlignment="1" applyProtection="1">
      <alignment horizontal="center"/>
      <protection locked="0"/>
    </xf>
    <xf numFmtId="49" fontId="3" fillId="5" borderId="15" xfId="1" applyNumberFormat="1" applyFill="1" applyBorder="1" applyAlignment="1" applyProtection="1">
      <alignment horizontal="center"/>
      <protection locked="0"/>
    </xf>
    <xf numFmtId="0" fontId="19" fillId="5" borderId="16" xfId="1" applyFont="1" applyFill="1" applyBorder="1" applyAlignment="1">
      <alignment wrapText="1"/>
    </xf>
    <xf numFmtId="0" fontId="21" fillId="4" borderId="15" xfId="1" applyFont="1" applyFill="1" applyBorder="1" applyProtection="1">
      <protection locked="0"/>
    </xf>
    <xf numFmtId="49" fontId="19" fillId="5" borderId="15" xfId="1" applyNumberFormat="1" applyFont="1" applyFill="1" applyBorder="1" applyAlignment="1">
      <alignment horizontal="center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6" borderId="1" xfId="1" applyFont="1" applyFill="1" applyBorder="1" applyAlignment="1" applyProtection="1">
      <alignment horizontal="center" vertical="center"/>
      <protection locked="0"/>
    </xf>
    <xf numFmtId="0" fontId="11" fillId="6" borderId="1" xfId="1" applyFont="1" applyFill="1" applyBorder="1" applyAlignment="1">
      <alignment horizontal="center" vertical="center" wrapText="1"/>
    </xf>
    <xf numFmtId="3" fontId="9" fillId="6" borderId="6" xfId="1" applyNumberFormat="1" applyFont="1" applyFill="1" applyBorder="1" applyAlignment="1">
      <alignment horizontal="center" vertical="center" wrapText="1"/>
    </xf>
    <xf numFmtId="49" fontId="0" fillId="0" borderId="15" xfId="1" applyNumberFormat="1" applyFont="1" applyBorder="1" applyAlignment="1" applyProtection="1">
      <alignment horizontal="center"/>
      <protection locked="0"/>
    </xf>
    <xf numFmtId="3" fontId="9" fillId="0" borderId="6" xfId="1" applyNumberFormat="1" applyFont="1" applyBorder="1" applyAlignment="1">
      <alignment horizontal="center" vertical="center" wrapText="1"/>
    </xf>
    <xf numFmtId="0" fontId="24" fillId="0" borderId="16" xfId="1" applyFont="1" applyBorder="1"/>
    <xf numFmtId="0" fontId="23" fillId="0" borderId="16" xfId="1" applyFont="1" applyBorder="1" applyAlignment="1">
      <alignment wrapText="1"/>
    </xf>
    <xf numFmtId="0" fontId="7" fillId="0" borderId="0" xfId="1" applyFont="1" applyProtection="1">
      <protection locked="0"/>
    </xf>
    <xf numFmtId="0" fontId="26" fillId="7" borderId="18" xfId="8" applyFont="1" applyFill="1" applyBorder="1" applyAlignment="1">
      <alignment wrapText="1"/>
    </xf>
    <xf numFmtId="0" fontId="29" fillId="0" borderId="19" xfId="8" applyFont="1" applyBorder="1"/>
    <xf numFmtId="0" fontId="29" fillId="0" borderId="18" xfId="8" applyFont="1" applyBorder="1" applyAlignment="1">
      <alignment wrapText="1"/>
    </xf>
    <xf numFmtId="0" fontId="29" fillId="0" borderId="18" xfId="8" applyFont="1" applyBorder="1" applyAlignment="1" applyProtection="1">
      <alignment wrapText="1"/>
      <protection locked="0"/>
    </xf>
    <xf numFmtId="0" fontId="29" fillId="0" borderId="18" xfId="8" applyFont="1" applyBorder="1" applyProtection="1">
      <protection locked="0"/>
    </xf>
    <xf numFmtId="0" fontId="20" fillId="4" borderId="17" xfId="1" applyFont="1" applyFill="1" applyBorder="1" applyAlignment="1">
      <alignment wrapText="1"/>
    </xf>
    <xf numFmtId="0" fontId="6" fillId="6" borderId="1" xfId="1" applyFont="1" applyFill="1" applyBorder="1" applyAlignment="1" applyProtection="1">
      <alignment vertical="center"/>
      <protection locked="0"/>
    </xf>
    <xf numFmtId="0" fontId="6" fillId="0" borderId="1" xfId="1" applyFont="1" applyBorder="1" applyProtection="1">
      <protection locked="0"/>
    </xf>
    <xf numFmtId="0" fontId="25" fillId="7" borderId="20" xfId="8" applyFont="1" applyFill="1" applyBorder="1" applyProtection="1">
      <protection locked="0"/>
    </xf>
    <xf numFmtId="49" fontId="27" fillId="0" borderId="20" xfId="8" applyNumberFormat="1" applyFont="1" applyBorder="1" applyAlignment="1" applyProtection="1">
      <alignment horizontal="center"/>
      <protection locked="0"/>
    </xf>
    <xf numFmtId="0" fontId="29" fillId="8" borderId="21" xfId="8" applyFont="1" applyFill="1" applyBorder="1"/>
    <xf numFmtId="0" fontId="29" fillId="8" borderId="20" xfId="8" applyFont="1" applyFill="1" applyBorder="1" applyAlignment="1">
      <alignment wrapText="1"/>
    </xf>
    <xf numFmtId="0" fontId="29" fillId="9" borderId="20" xfId="8" applyFont="1" applyFill="1" applyBorder="1"/>
    <xf numFmtId="0" fontId="25" fillId="7" borderId="20" xfId="8" applyFont="1" applyFill="1" applyBorder="1" applyAlignment="1" applyProtection="1">
      <alignment vertical="center"/>
      <protection locked="0"/>
    </xf>
    <xf numFmtId="0" fontId="30" fillId="8" borderId="18" xfId="8" applyFont="1" applyFill="1" applyBorder="1" applyAlignment="1">
      <alignment wrapText="1"/>
    </xf>
    <xf numFmtId="0" fontId="29" fillId="0" borderId="20" xfId="8" applyFont="1" applyBorder="1" applyAlignment="1">
      <alignment wrapText="1"/>
    </xf>
    <xf numFmtId="0" fontId="29" fillId="0" borderId="20" xfId="8" applyFont="1" applyBorder="1" applyAlignment="1" applyProtection="1">
      <alignment wrapText="1"/>
      <protection locked="0"/>
    </xf>
    <xf numFmtId="0" fontId="29" fillId="0" borderId="20" xfId="8" applyFont="1" applyBorder="1" applyProtection="1">
      <protection locked="0"/>
    </xf>
    <xf numFmtId="0" fontId="29" fillId="8" borderId="20" xfId="8" applyFont="1" applyFill="1" applyBorder="1" applyAlignment="1">
      <alignment vertical="center"/>
    </xf>
    <xf numFmtId="0" fontId="31" fillId="0" borderId="19" xfId="8" applyFont="1" applyBorder="1"/>
    <xf numFmtId="0" fontId="31" fillId="0" borderId="19" xfId="8" applyFont="1" applyBorder="1" applyAlignment="1">
      <alignment wrapText="1"/>
    </xf>
    <xf numFmtId="0" fontId="32" fillId="8" borderId="1" xfId="8" applyFont="1" applyFill="1" applyBorder="1" applyAlignment="1">
      <alignment wrapText="1"/>
    </xf>
    <xf numFmtId="0" fontId="32" fillId="0" borderId="19" xfId="8" applyFont="1" applyBorder="1"/>
    <xf numFmtId="0" fontId="32" fillId="8" borderId="19" xfId="8" applyFont="1" applyFill="1" applyBorder="1"/>
    <xf numFmtId="0" fontId="32" fillId="8" borderId="22" xfId="8" applyFont="1" applyFill="1" applyBorder="1"/>
    <xf numFmtId="3" fontId="7" fillId="0" borderId="6" xfId="1" applyNumberFormat="1" applyFont="1" applyBorder="1" applyAlignment="1">
      <alignment horizontal="center" vertical="center" wrapText="1"/>
    </xf>
    <xf numFmtId="3" fontId="7" fillId="2" borderId="6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 applyProtection="1">
      <alignment horizontal="center" vertical="center"/>
      <protection locked="0"/>
    </xf>
    <xf numFmtId="0" fontId="6" fillId="10" borderId="23" xfId="1" applyFont="1" applyFill="1" applyBorder="1" applyAlignment="1" applyProtection="1">
      <alignment horizontal="center" vertical="center" wrapText="1"/>
      <protection locked="0"/>
    </xf>
    <xf numFmtId="0" fontId="6" fillId="10" borderId="1" xfId="1" applyFont="1" applyFill="1" applyBorder="1" applyAlignment="1" applyProtection="1">
      <alignment horizontal="center" vertical="center" wrapText="1"/>
      <protection locked="0"/>
    </xf>
    <xf numFmtId="0" fontId="6" fillId="6" borderId="4" xfId="1" applyFont="1" applyFill="1" applyBorder="1" applyAlignment="1" applyProtection="1">
      <alignment horizontal="center" vertical="center"/>
      <protection locked="0"/>
    </xf>
    <xf numFmtId="0" fontId="6" fillId="10" borderId="6" xfId="1" applyFont="1" applyFill="1" applyBorder="1" applyAlignment="1" applyProtection="1">
      <alignment vertical="center" wrapText="1"/>
      <protection locked="0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6" fillId="2" borderId="24" xfId="1" applyFont="1" applyFill="1" applyBorder="1" applyAlignment="1" applyProtection="1">
      <alignment vertical="center" wrapText="1"/>
      <protection locked="0"/>
    </xf>
    <xf numFmtId="0" fontId="6" fillId="2" borderId="24" xfId="1" applyFont="1" applyFill="1" applyBorder="1" applyAlignment="1" applyProtection="1">
      <alignment horizontal="center" vertical="center" wrapText="1"/>
      <protection locked="0"/>
    </xf>
    <xf numFmtId="0" fontId="6" fillId="6" borderId="1" xfId="1" applyFont="1" applyFill="1" applyBorder="1" applyAlignment="1" applyProtection="1">
      <alignment horizontal="center"/>
      <protection locked="0"/>
    </xf>
    <xf numFmtId="0" fontId="6" fillId="6" borderId="6" xfId="1" applyFont="1" applyFill="1" applyBorder="1" applyAlignment="1" applyProtection="1">
      <alignment vertical="center" wrapText="1"/>
      <protection locked="0"/>
    </xf>
    <xf numFmtId="0" fontId="6" fillId="11" borderId="25" xfId="1" applyFont="1" applyFill="1" applyBorder="1" applyAlignment="1" applyProtection="1">
      <alignment horizontal="center" vertical="center" wrapText="1"/>
      <protection locked="0"/>
    </xf>
    <xf numFmtId="0" fontId="6" fillId="11" borderId="26" xfId="1" applyFont="1" applyFill="1" applyBorder="1" applyAlignment="1" applyProtection="1">
      <alignment horizontal="center" vertical="center" wrapText="1"/>
      <protection locked="0"/>
    </xf>
    <xf numFmtId="0" fontId="6" fillId="11" borderId="27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6" fillId="10" borderId="24" xfId="1" applyFont="1" applyFill="1" applyBorder="1" applyAlignment="1" applyProtection="1">
      <alignment horizontal="center" vertical="center" wrapText="1"/>
      <protection locked="0"/>
    </xf>
    <xf numFmtId="0" fontId="6" fillId="10" borderId="6" xfId="1" applyFont="1" applyFill="1" applyBorder="1" applyAlignment="1" applyProtection="1">
      <alignment horizontal="center" vertical="center" wrapText="1"/>
      <protection locked="0"/>
    </xf>
    <xf numFmtId="0" fontId="10" fillId="2" borderId="12" xfId="1" applyFont="1" applyFill="1" applyBorder="1" applyAlignment="1">
      <alignment horizontal="center" vertical="center" textRotation="90" wrapText="1"/>
    </xf>
    <xf numFmtId="0" fontId="10" fillId="2" borderId="11" xfId="1" applyFont="1" applyFill="1" applyBorder="1" applyAlignment="1">
      <alignment horizontal="center" vertical="center" textRotation="90" wrapText="1"/>
    </xf>
    <xf numFmtId="0" fontId="10" fillId="2" borderId="10" xfId="1" applyFont="1" applyFill="1" applyBorder="1" applyAlignment="1">
      <alignment horizontal="center" vertical="center" textRotation="90" wrapText="1"/>
    </xf>
    <xf numFmtId="0" fontId="10" fillId="2" borderId="9" xfId="1" applyFont="1" applyFill="1" applyBorder="1" applyAlignment="1">
      <alignment horizontal="center" vertical="center" textRotation="90" wrapText="1"/>
    </xf>
    <xf numFmtId="0" fontId="7" fillId="2" borderId="4" xfId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center" vertical="center"/>
      <protection locked="0"/>
    </xf>
    <xf numFmtId="0" fontId="7" fillId="2" borderId="2" xfId="1" applyFont="1" applyFill="1" applyBorder="1" applyAlignment="1" applyProtection="1">
      <alignment horizontal="center" vertical="center"/>
      <protection locked="0"/>
    </xf>
    <xf numFmtId="0" fontId="6" fillId="10" borderId="23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 applyProtection="1">
      <alignment horizontal="center" vertical="center"/>
      <protection locked="0"/>
    </xf>
    <xf numFmtId="0" fontId="10" fillId="2" borderId="13" xfId="1" applyFont="1" applyFill="1" applyBorder="1" applyAlignment="1" applyProtection="1">
      <alignment horizontal="center" vertical="center"/>
      <protection locked="0"/>
    </xf>
    <xf numFmtId="0" fontId="10" fillId="2" borderId="11" xfId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0" fillId="2" borderId="4" xfId="1" applyFont="1" applyFill="1" applyBorder="1" applyAlignment="1">
      <alignment horizontal="center" vertical="center" textRotation="90" wrapText="1"/>
    </xf>
  </cellXfs>
  <cellStyles count="34">
    <cellStyle name="Dziesiętny 2" xfId="3" xr:uid="{00000000-0005-0000-0000-000000000000}"/>
    <cellStyle name="Dziesiętny 2 2" xfId="7" xr:uid="{00000000-0005-0000-0000-000001000000}"/>
    <cellStyle name="Dziesiętny 2 2 2" xfId="21" xr:uid="{00000000-0005-0000-0000-000002000000}"/>
    <cellStyle name="Dziesiętny 3" xfId="6" xr:uid="{00000000-0005-0000-0000-000003000000}"/>
    <cellStyle name="Dziesiętny 4" xfId="12" xr:uid="{00000000-0005-0000-0000-000004000000}"/>
    <cellStyle name="Dziesiętny 4 2" xfId="22" xr:uid="{00000000-0005-0000-0000-000005000000}"/>
    <cellStyle name="Dziesiętny 4 2 2" xfId="32" xr:uid="{00000000-0005-0000-0000-000006000000}"/>
    <cellStyle name="Dziesiętny 4 3" xfId="30" xr:uid="{00000000-0005-0000-0000-000007000000}"/>
    <cellStyle name="Dziesiętny 4 4" xfId="14" xr:uid="{00000000-0005-0000-0000-000008000000}"/>
    <cellStyle name="Dziesiętny 5" xfId="17" xr:uid="{00000000-0005-0000-0000-000009000000}"/>
    <cellStyle name="Dziesiętny 5 2" xfId="29" xr:uid="{00000000-0005-0000-0000-00000A000000}"/>
    <cellStyle name="Excel Built-in Normal" xfId="24" xr:uid="{00000000-0005-0000-0000-00000B000000}"/>
    <cellStyle name="Normalny" xfId="0" builtinId="0"/>
    <cellStyle name="Normalny 2" xfId="1" xr:uid="{00000000-0005-0000-0000-00000D000000}"/>
    <cellStyle name="Normalny 2 2" xfId="8" xr:uid="{00000000-0005-0000-0000-00000E000000}"/>
    <cellStyle name="Normalny 2 2 2" xfId="25" xr:uid="{00000000-0005-0000-0000-00000F000000}"/>
    <cellStyle name="Normalny 2 2 3" xfId="19" xr:uid="{00000000-0005-0000-0000-000010000000}"/>
    <cellStyle name="Normalny 2 3" xfId="26" xr:uid="{00000000-0005-0000-0000-000011000000}"/>
    <cellStyle name="Normalny 2 4" xfId="27" xr:uid="{00000000-0005-0000-0000-000012000000}"/>
    <cellStyle name="Normalny 3" xfId="4" xr:uid="{00000000-0005-0000-0000-000013000000}"/>
    <cellStyle name="Normalny 3 2" xfId="9" xr:uid="{00000000-0005-0000-0000-000014000000}"/>
    <cellStyle name="Normalny 3 2 2" xfId="23" xr:uid="{00000000-0005-0000-0000-000015000000}"/>
    <cellStyle name="Normalny 4" xfId="5" xr:uid="{00000000-0005-0000-0000-000016000000}"/>
    <cellStyle name="Normalny 5" xfId="11" xr:uid="{00000000-0005-0000-0000-000017000000}"/>
    <cellStyle name="Normalny 5 2" xfId="18" xr:uid="{00000000-0005-0000-0000-000018000000}"/>
    <cellStyle name="Normalny 5 2 2" xfId="31" xr:uid="{00000000-0005-0000-0000-000019000000}"/>
    <cellStyle name="Normalny 5 3" xfId="28" xr:uid="{00000000-0005-0000-0000-00001A000000}"/>
    <cellStyle name="Normalny 5 4" xfId="13" xr:uid="{00000000-0005-0000-0000-00001B000000}"/>
    <cellStyle name="Normalny 6" xfId="15" xr:uid="{00000000-0005-0000-0000-00001C000000}"/>
    <cellStyle name="Normalny 6 2" xfId="33" xr:uid="{00000000-0005-0000-0000-00001D000000}"/>
    <cellStyle name="Walutowy 2" xfId="2" xr:uid="{00000000-0005-0000-0000-00001E000000}"/>
    <cellStyle name="Walutowy 2 2" xfId="10" xr:uid="{00000000-0005-0000-0000-00001F000000}"/>
    <cellStyle name="Walutowy 2 2 2" xfId="20" xr:uid="{00000000-0005-0000-0000-000020000000}"/>
    <cellStyle name="Walutowy 3" xfId="16" xr:uid="{00000000-0005-0000-0000-00002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64"/>
  <sheetViews>
    <sheetView tabSelected="1" topLeftCell="D1" zoomScale="70" zoomScaleNormal="70" workbookViewId="0">
      <selection activeCell="T34" sqref="T34"/>
    </sheetView>
  </sheetViews>
  <sheetFormatPr defaultRowHeight="15"/>
  <cols>
    <col min="1" max="1" width="3.125" style="1" customWidth="1"/>
    <col min="2" max="2" width="19.125" style="1" customWidth="1"/>
    <col min="3" max="3" width="89" style="1" customWidth="1"/>
    <col min="4" max="4" width="6.375" style="2" customWidth="1"/>
    <col min="5" max="5" width="10.75" style="2" customWidth="1"/>
    <col min="6" max="6" width="5.375" style="2" customWidth="1"/>
    <col min="7" max="7" width="9.5" style="2" customWidth="1"/>
    <col min="8" max="8" width="6.625" style="2" customWidth="1"/>
    <col min="9" max="9" width="9.125" style="2" customWidth="1"/>
    <col min="10" max="10" width="5.375" style="2" customWidth="1"/>
    <col min="11" max="11" width="6.875" style="2" customWidth="1"/>
    <col min="12" max="13" width="6.75" style="2" customWidth="1"/>
    <col min="14" max="15" width="5.375" style="2" customWidth="1"/>
    <col min="16" max="16" width="8.5" style="2" bestFit="1" customWidth="1"/>
    <col min="17" max="17" width="9.25" style="2" bestFit="1" customWidth="1"/>
    <col min="18" max="18" width="11.25" style="2" bestFit="1" customWidth="1"/>
    <col min="19" max="19" width="9.875" style="2" customWidth="1"/>
    <col min="20" max="20" width="8.875" style="2" bestFit="1" customWidth="1"/>
    <col min="21" max="21" width="8.75" style="2" customWidth="1"/>
    <col min="22" max="22" width="4.625" style="2" bestFit="1" customWidth="1"/>
    <col min="23" max="23" width="7.5" style="2" bestFit="1" customWidth="1"/>
    <col min="24" max="24" width="9.125" style="2" bestFit="1" customWidth="1"/>
    <col min="25" max="25" width="10.5" style="2" customWidth="1"/>
    <col min="26" max="26" width="9.25" style="2" bestFit="1" customWidth="1"/>
    <col min="27" max="27" width="9.5" style="2" customWidth="1"/>
    <col min="28" max="28" width="6.5" style="2" customWidth="1"/>
    <col min="29" max="29" width="8.125" style="2" customWidth="1"/>
    <col min="30" max="32" width="6.5" style="2" customWidth="1"/>
    <col min="33" max="33" width="10.375" style="2" customWidth="1"/>
    <col min="34" max="34" width="6.5" style="2" customWidth="1"/>
    <col min="35" max="35" width="7.375" style="2" customWidth="1"/>
    <col min="36" max="36" width="11.875" style="2" customWidth="1"/>
    <col min="37" max="37" width="29.75" style="1" customWidth="1"/>
    <col min="38" max="16384" width="9" style="1"/>
  </cols>
  <sheetData>
    <row r="1" spans="2:37" ht="20.25">
      <c r="B1" s="20" t="s">
        <v>85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AJ1" s="9"/>
    </row>
    <row r="2" spans="2:37" ht="28.5">
      <c r="B2" s="90" t="s">
        <v>129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</row>
    <row r="3" spans="2:37" ht="23.25">
      <c r="B3" s="6" t="s">
        <v>14</v>
      </c>
      <c r="C3" s="91" t="s">
        <v>86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3"/>
    </row>
    <row r="4" spans="2:37" ht="18.75"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2:37" ht="23.25">
      <c r="B5" s="6" t="s">
        <v>13</v>
      </c>
      <c r="C5" s="94" t="s">
        <v>54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</row>
    <row r="7" spans="2:37" ht="15.75" thickBot="1"/>
    <row r="8" spans="2:37" s="3" customFormat="1" ht="16.5" thickBot="1">
      <c r="B8" s="95" t="s">
        <v>12</v>
      </c>
      <c r="C8" s="96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3"/>
    </row>
    <row r="9" spans="2:37" ht="15" customHeight="1">
      <c r="B9" s="97"/>
      <c r="C9" s="98"/>
      <c r="D9" s="81" t="s">
        <v>11</v>
      </c>
      <c r="E9" s="82"/>
      <c r="F9" s="81" t="s">
        <v>10</v>
      </c>
      <c r="G9" s="82"/>
      <c r="H9" s="81" t="s">
        <v>9</v>
      </c>
      <c r="I9" s="82"/>
      <c r="J9" s="81" t="s">
        <v>8</v>
      </c>
      <c r="K9" s="82"/>
      <c r="L9" s="81" t="s">
        <v>7</v>
      </c>
      <c r="M9" s="82"/>
      <c r="N9" s="81" t="s">
        <v>6</v>
      </c>
      <c r="O9" s="82"/>
      <c r="P9" s="81" t="s">
        <v>5</v>
      </c>
      <c r="Q9" s="82"/>
      <c r="R9" s="81" t="s">
        <v>4</v>
      </c>
      <c r="S9" s="82"/>
      <c r="T9" s="81" t="s">
        <v>3</v>
      </c>
      <c r="U9" s="82"/>
      <c r="V9" s="81" t="s">
        <v>2</v>
      </c>
      <c r="W9" s="82"/>
      <c r="X9" s="81" t="s">
        <v>25</v>
      </c>
      <c r="Y9" s="82"/>
      <c r="Z9" s="81" t="s">
        <v>26</v>
      </c>
      <c r="AA9" s="82"/>
      <c r="AB9" s="81" t="s">
        <v>27</v>
      </c>
      <c r="AC9" s="82"/>
      <c r="AD9" s="81" t="s">
        <v>28</v>
      </c>
      <c r="AE9" s="82"/>
      <c r="AF9" s="81" t="s">
        <v>29</v>
      </c>
      <c r="AG9" s="82"/>
      <c r="AH9" s="81" t="s">
        <v>30</v>
      </c>
      <c r="AI9" s="82"/>
      <c r="AJ9" s="105" t="s">
        <v>1</v>
      </c>
      <c r="AK9" s="75" t="s">
        <v>157</v>
      </c>
    </row>
    <row r="10" spans="2:37" ht="30" customHeight="1">
      <c r="B10" s="97"/>
      <c r="C10" s="98"/>
      <c r="D10" s="83"/>
      <c r="E10" s="84"/>
      <c r="F10" s="83"/>
      <c r="G10" s="84"/>
      <c r="H10" s="83"/>
      <c r="I10" s="84"/>
      <c r="J10" s="83"/>
      <c r="K10" s="84"/>
      <c r="L10" s="83"/>
      <c r="M10" s="84"/>
      <c r="N10" s="83"/>
      <c r="O10" s="84"/>
      <c r="P10" s="83"/>
      <c r="Q10" s="84"/>
      <c r="R10" s="83"/>
      <c r="S10" s="84"/>
      <c r="T10" s="83"/>
      <c r="U10" s="84"/>
      <c r="V10" s="83"/>
      <c r="W10" s="84"/>
      <c r="X10" s="83"/>
      <c r="Y10" s="84"/>
      <c r="Z10" s="83"/>
      <c r="AA10" s="84"/>
      <c r="AB10" s="83"/>
      <c r="AC10" s="84"/>
      <c r="AD10" s="83"/>
      <c r="AE10" s="84"/>
      <c r="AF10" s="83"/>
      <c r="AG10" s="84"/>
      <c r="AH10" s="83"/>
      <c r="AI10" s="84"/>
      <c r="AJ10" s="105"/>
      <c r="AK10" s="76"/>
    </row>
    <row r="11" spans="2:37" ht="15.75" thickBot="1">
      <c r="B11" s="99"/>
      <c r="C11" s="100"/>
      <c r="D11" s="85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7"/>
      <c r="AJ11" s="65"/>
      <c r="AK11" s="76"/>
    </row>
    <row r="12" spans="2:37" ht="16.5" thickBot="1">
      <c r="B12" s="10" t="s">
        <v>18</v>
      </c>
      <c r="C12" s="11" t="s">
        <v>15</v>
      </c>
      <c r="D12" s="12" t="s">
        <v>16</v>
      </c>
      <c r="E12" s="12" t="s">
        <v>17</v>
      </c>
      <c r="F12" s="12" t="s">
        <v>16</v>
      </c>
      <c r="G12" s="12" t="s">
        <v>17</v>
      </c>
      <c r="H12" s="12" t="s">
        <v>16</v>
      </c>
      <c r="I12" s="12" t="s">
        <v>17</v>
      </c>
      <c r="J12" s="12" t="s">
        <v>16</v>
      </c>
      <c r="K12" s="12" t="s">
        <v>17</v>
      </c>
      <c r="L12" s="12" t="s">
        <v>16</v>
      </c>
      <c r="M12" s="12" t="s">
        <v>17</v>
      </c>
      <c r="N12" s="12" t="s">
        <v>16</v>
      </c>
      <c r="O12" s="13" t="s">
        <v>17</v>
      </c>
      <c r="P12" s="12" t="s">
        <v>16</v>
      </c>
      <c r="Q12" s="13" t="s">
        <v>17</v>
      </c>
      <c r="R12" s="12" t="s">
        <v>16</v>
      </c>
      <c r="S12" s="13" t="s">
        <v>17</v>
      </c>
      <c r="T12" s="12" t="s">
        <v>16</v>
      </c>
      <c r="U12" s="13" t="s">
        <v>17</v>
      </c>
      <c r="V12" s="12" t="s">
        <v>16</v>
      </c>
      <c r="W12" s="13" t="s">
        <v>17</v>
      </c>
      <c r="X12" s="12" t="s">
        <v>16</v>
      </c>
      <c r="Y12" s="13" t="s">
        <v>17</v>
      </c>
      <c r="Z12" s="12" t="s">
        <v>16</v>
      </c>
      <c r="AA12" s="13" t="s">
        <v>17</v>
      </c>
      <c r="AB12" s="12" t="s">
        <v>16</v>
      </c>
      <c r="AC12" s="13" t="s">
        <v>17</v>
      </c>
      <c r="AD12" s="12" t="s">
        <v>16</v>
      </c>
      <c r="AE12" s="13" t="s">
        <v>17</v>
      </c>
      <c r="AF12" s="12" t="s">
        <v>16</v>
      </c>
      <c r="AG12" s="13" t="s">
        <v>17</v>
      </c>
      <c r="AH12" s="12" t="s">
        <v>16</v>
      </c>
      <c r="AI12" s="13" t="s">
        <v>17</v>
      </c>
      <c r="AJ12" s="65"/>
      <c r="AK12" s="77"/>
    </row>
    <row r="13" spans="2:37" ht="15.75">
      <c r="B13" s="21" t="s">
        <v>82</v>
      </c>
      <c r="C13" s="38" t="s">
        <v>98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68"/>
      <c r="AK13" s="74"/>
    </row>
    <row r="14" spans="2:37" s="17" customFormat="1" ht="15.75" customHeight="1">
      <c r="B14" s="23" t="s">
        <v>32</v>
      </c>
      <c r="C14" s="39" t="s">
        <v>99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H14" s="16"/>
      <c r="AI14" s="16"/>
      <c r="AJ14" s="16">
        <f>D14+F14+H14+J14+L14+N14+P14+R14+T14+V14+X14+Z14+AB14+AD14+AF14+AH14</f>
        <v>0</v>
      </c>
      <c r="AK14" s="71"/>
    </row>
    <row r="15" spans="2:37" s="17" customFormat="1">
      <c r="B15" s="23" t="s">
        <v>33</v>
      </c>
      <c r="C15" s="40" t="s">
        <v>100</v>
      </c>
      <c r="D15" s="16">
        <v>1</v>
      </c>
      <c r="E15" s="16" t="s">
        <v>130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>
        <v>1</v>
      </c>
      <c r="S15" s="16" t="s">
        <v>138</v>
      </c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>
        <f t="shared" ref="AJ15:AJ58" si="0">D15+F15+H15+J15+L15+N15+P15+R15+T15+V15+X15+Z15+AB15+AD15+AF15+AH15</f>
        <v>2</v>
      </c>
      <c r="AK15" s="88" t="s">
        <v>158</v>
      </c>
    </row>
    <row r="16" spans="2:37">
      <c r="B16" s="23" t="s">
        <v>34</v>
      </c>
      <c r="C16" s="41" t="s">
        <v>101</v>
      </c>
      <c r="D16" s="14">
        <v>1</v>
      </c>
      <c r="E16" s="14" t="s">
        <v>138</v>
      </c>
      <c r="F16" s="14">
        <f>2+1</f>
        <v>3</v>
      </c>
      <c r="G16" s="28" t="s">
        <v>133</v>
      </c>
      <c r="H16" s="14"/>
      <c r="I16" s="14"/>
      <c r="J16" s="14"/>
      <c r="K16" s="14"/>
      <c r="L16" s="14"/>
      <c r="M16" s="14"/>
      <c r="N16" s="14"/>
      <c r="O16" s="14"/>
      <c r="P16" s="14">
        <v>1</v>
      </c>
      <c r="Q16" s="14" t="s">
        <v>134</v>
      </c>
      <c r="R16" s="14">
        <v>1</v>
      </c>
      <c r="S16" s="14" t="s">
        <v>138</v>
      </c>
      <c r="T16" s="14">
        <v>2</v>
      </c>
      <c r="U16" s="14" t="s">
        <v>132</v>
      </c>
      <c r="V16" s="14">
        <v>2</v>
      </c>
      <c r="W16" s="14" t="s">
        <v>144</v>
      </c>
      <c r="X16" s="14"/>
      <c r="Y16" s="14"/>
      <c r="Z16" s="14"/>
      <c r="AA16" s="14"/>
      <c r="AB16" s="14">
        <v>1</v>
      </c>
      <c r="AC16" s="14" t="s">
        <v>134</v>
      </c>
      <c r="AD16" s="14"/>
      <c r="AE16" s="14"/>
      <c r="AF16" s="14"/>
      <c r="AG16" s="14"/>
      <c r="AH16" s="14"/>
      <c r="AI16" s="14"/>
      <c r="AJ16" s="16">
        <f t="shared" si="0"/>
        <v>11</v>
      </c>
      <c r="AK16" s="79"/>
    </row>
    <row r="17" spans="2:37">
      <c r="B17" s="33" t="s">
        <v>35</v>
      </c>
      <c r="C17" s="41" t="s">
        <v>102</v>
      </c>
      <c r="D17" s="14"/>
      <c r="E17" s="14"/>
      <c r="F17" s="14">
        <f>1+1</f>
        <v>2</v>
      </c>
      <c r="G17" s="28" t="s">
        <v>135</v>
      </c>
      <c r="H17" s="14"/>
      <c r="I17" s="14"/>
      <c r="J17" s="14"/>
      <c r="K17" s="14"/>
      <c r="L17" s="14"/>
      <c r="M17" s="14"/>
      <c r="N17" s="14">
        <v>1</v>
      </c>
      <c r="O17" s="14" t="s">
        <v>147</v>
      </c>
      <c r="P17" s="14">
        <v>1</v>
      </c>
      <c r="Q17" s="14" t="s">
        <v>134</v>
      </c>
      <c r="R17" s="14">
        <v>1</v>
      </c>
      <c r="S17" s="14" t="s">
        <v>137</v>
      </c>
      <c r="T17" s="14"/>
      <c r="U17" s="14"/>
      <c r="V17" s="14"/>
      <c r="W17" s="14"/>
      <c r="X17" s="14"/>
      <c r="Y17" s="14"/>
      <c r="Z17" s="14"/>
      <c r="AA17" s="14"/>
      <c r="AB17" s="14">
        <v>1</v>
      </c>
      <c r="AC17" s="14" t="s">
        <v>134</v>
      </c>
      <c r="AD17" s="14"/>
      <c r="AE17" s="14"/>
      <c r="AF17" s="14"/>
      <c r="AG17" s="14"/>
      <c r="AH17" s="14"/>
      <c r="AI17" s="14"/>
      <c r="AJ17" s="16">
        <f t="shared" si="0"/>
        <v>6</v>
      </c>
      <c r="AK17" s="79"/>
    </row>
    <row r="18" spans="2:37">
      <c r="B18" s="33" t="s">
        <v>62</v>
      </c>
      <c r="C18" s="41" t="s">
        <v>103</v>
      </c>
      <c r="D18" s="16"/>
      <c r="E18" s="16"/>
      <c r="F18" s="16">
        <v>1</v>
      </c>
      <c r="G18" s="16" t="s">
        <v>134</v>
      </c>
      <c r="H18" s="16"/>
      <c r="I18" s="16"/>
      <c r="J18" s="16"/>
      <c r="K18" s="16"/>
      <c r="L18" s="16"/>
      <c r="M18" s="16"/>
      <c r="N18" s="16"/>
      <c r="O18" s="16"/>
      <c r="P18" s="16">
        <v>1</v>
      </c>
      <c r="Q18" s="14" t="s">
        <v>134</v>
      </c>
      <c r="R18" s="16"/>
      <c r="S18" s="16"/>
      <c r="T18" s="16"/>
      <c r="U18" s="16"/>
      <c r="V18" s="16"/>
      <c r="W18" s="16"/>
      <c r="X18" s="14"/>
      <c r="Y18" s="14"/>
      <c r="Z18" s="14"/>
      <c r="AA18" s="14"/>
      <c r="AB18" s="14">
        <v>1</v>
      </c>
      <c r="AC18" s="14" t="s">
        <v>134</v>
      </c>
      <c r="AD18" s="14"/>
      <c r="AE18" s="14"/>
      <c r="AF18" s="14"/>
      <c r="AG18" s="14"/>
      <c r="AH18" s="14"/>
      <c r="AI18" s="14"/>
      <c r="AJ18" s="16">
        <f t="shared" si="0"/>
        <v>3</v>
      </c>
      <c r="AK18" s="79"/>
    </row>
    <row r="19" spans="2:37" s="17" customFormat="1">
      <c r="B19" s="33" t="s">
        <v>87</v>
      </c>
      <c r="C19" s="42" t="s">
        <v>104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>
        <v>1</v>
      </c>
      <c r="AC19" s="16" t="s">
        <v>152</v>
      </c>
      <c r="AD19" s="16"/>
      <c r="AE19" s="16"/>
      <c r="AF19" s="16"/>
      <c r="AG19" s="16"/>
      <c r="AH19" s="16">
        <v>1</v>
      </c>
      <c r="AI19" s="16" t="s">
        <v>152</v>
      </c>
      <c r="AJ19" s="16">
        <f t="shared" si="0"/>
        <v>2</v>
      </c>
      <c r="AK19" s="79"/>
    </row>
    <row r="20" spans="2:37" s="17" customFormat="1">
      <c r="B20" s="33" t="s">
        <v>88</v>
      </c>
      <c r="C20" s="41" t="s">
        <v>105</v>
      </c>
      <c r="D20" s="16"/>
      <c r="E20" s="16"/>
      <c r="F20" s="16"/>
      <c r="G20" s="16"/>
      <c r="H20" s="16"/>
      <c r="I20" s="16"/>
      <c r="J20" s="16"/>
      <c r="K20" s="4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>
        <f t="shared" si="0"/>
        <v>0</v>
      </c>
      <c r="AK20" s="79"/>
    </row>
    <row r="21" spans="2:37">
      <c r="B21" s="33" t="s">
        <v>89</v>
      </c>
      <c r="C21" s="42" t="s">
        <v>106</v>
      </c>
      <c r="D21" s="16"/>
      <c r="E21" s="16"/>
      <c r="F21" s="16">
        <v>1</v>
      </c>
      <c r="G21" s="16" t="s">
        <v>152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4"/>
      <c r="Y21" s="14"/>
      <c r="Z21" s="14"/>
      <c r="AA21" s="14"/>
      <c r="AB21" s="14"/>
      <c r="AC21" s="14"/>
      <c r="AD21" s="14">
        <v>1</v>
      </c>
      <c r="AE21" s="14" t="s">
        <v>152</v>
      </c>
      <c r="AF21" s="14"/>
      <c r="AG21" s="14"/>
      <c r="AH21" s="14"/>
      <c r="AI21" s="14"/>
      <c r="AJ21" s="16">
        <f t="shared" si="0"/>
        <v>2</v>
      </c>
      <c r="AK21" s="80"/>
    </row>
    <row r="22" spans="2:37">
      <c r="B22" s="46" t="s">
        <v>81</v>
      </c>
      <c r="C22" s="38" t="s">
        <v>107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73"/>
    </row>
    <row r="23" spans="2:37" s="17" customFormat="1" ht="15.75" customHeight="1">
      <c r="B23" s="47" t="s">
        <v>36</v>
      </c>
      <c r="C23" s="48" t="s">
        <v>108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>
        <f t="shared" si="0"/>
        <v>0</v>
      </c>
      <c r="AK23" s="70"/>
    </row>
    <row r="24" spans="2:37" s="17" customFormat="1" ht="15.75">
      <c r="B24" s="47" t="s">
        <v>37</v>
      </c>
      <c r="C24" s="49" t="s">
        <v>109</v>
      </c>
      <c r="D24" s="16">
        <f>2+1</f>
        <v>3</v>
      </c>
      <c r="E24" s="29" t="s">
        <v>139</v>
      </c>
      <c r="F24" s="29">
        <v>1</v>
      </c>
      <c r="G24" s="29" t="s">
        <v>152</v>
      </c>
      <c r="H24" s="16">
        <v>1</v>
      </c>
      <c r="I24" s="16" t="s">
        <v>145</v>
      </c>
      <c r="J24" s="16"/>
      <c r="K24" s="16"/>
      <c r="L24" s="16"/>
      <c r="M24" s="16"/>
      <c r="N24" s="16"/>
      <c r="O24" s="16"/>
      <c r="P24" s="16"/>
      <c r="Q24" s="16"/>
      <c r="R24" s="16">
        <v>1</v>
      </c>
      <c r="S24" s="16" t="s">
        <v>130</v>
      </c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>
        <v>1</v>
      </c>
      <c r="AI24" s="16" t="s">
        <v>152</v>
      </c>
      <c r="AJ24" s="16">
        <f t="shared" si="0"/>
        <v>7</v>
      </c>
      <c r="AK24" s="79" t="s">
        <v>159</v>
      </c>
    </row>
    <row r="25" spans="2:37" ht="15.75">
      <c r="B25" s="47" t="s">
        <v>38</v>
      </c>
      <c r="C25" s="50" t="s">
        <v>110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>
        <v>1</v>
      </c>
      <c r="W25" s="16" t="s">
        <v>143</v>
      </c>
      <c r="X25" s="14">
        <v>2</v>
      </c>
      <c r="Y25" s="28" t="s">
        <v>144</v>
      </c>
      <c r="Z25" s="14"/>
      <c r="AA25" s="28"/>
      <c r="AB25" s="14"/>
      <c r="AC25" s="14"/>
      <c r="AD25" s="14"/>
      <c r="AE25" s="14"/>
      <c r="AF25" s="14"/>
      <c r="AG25" s="14"/>
      <c r="AH25" s="14"/>
      <c r="AI25" s="14"/>
      <c r="AJ25" s="16">
        <f t="shared" si="0"/>
        <v>3</v>
      </c>
      <c r="AK25" s="79"/>
    </row>
    <row r="26" spans="2:37" ht="55.5" customHeight="1">
      <c r="B26" s="47" t="s">
        <v>39</v>
      </c>
      <c r="C26" s="49" t="s">
        <v>111</v>
      </c>
      <c r="D26" s="16">
        <f>2+1</f>
        <v>3</v>
      </c>
      <c r="E26" s="29" t="s">
        <v>140</v>
      </c>
      <c r="F26" s="16">
        <f>1+1</f>
        <v>2</v>
      </c>
      <c r="G26" s="29" t="s">
        <v>136</v>
      </c>
      <c r="H26" s="16">
        <v>1</v>
      </c>
      <c r="I26" s="16" t="s">
        <v>134</v>
      </c>
      <c r="J26" s="16">
        <v>1</v>
      </c>
      <c r="K26" s="16" t="s">
        <v>131</v>
      </c>
      <c r="L26" s="16"/>
      <c r="M26" s="16"/>
      <c r="N26" s="16"/>
      <c r="O26" s="16"/>
      <c r="P26" s="16">
        <v>1</v>
      </c>
      <c r="Q26" s="16" t="s">
        <v>147</v>
      </c>
      <c r="R26" s="16">
        <f>2+1+1+1+2</f>
        <v>7</v>
      </c>
      <c r="S26" s="29" t="s">
        <v>141</v>
      </c>
      <c r="T26" s="16">
        <f>1+1+2</f>
        <v>4</v>
      </c>
      <c r="U26" s="29" t="s">
        <v>142</v>
      </c>
      <c r="V26" s="16">
        <v>1</v>
      </c>
      <c r="W26" s="16" t="s">
        <v>143</v>
      </c>
      <c r="X26" s="14"/>
      <c r="Y26" s="14"/>
      <c r="Z26" s="14"/>
      <c r="AA26" s="14"/>
      <c r="AB26" s="14">
        <v>1</v>
      </c>
      <c r="AC26" s="14" t="s">
        <v>151</v>
      </c>
      <c r="AD26" s="14"/>
      <c r="AE26" s="14"/>
      <c r="AF26" s="14"/>
      <c r="AG26" s="14"/>
      <c r="AH26" s="14"/>
      <c r="AI26" s="14"/>
      <c r="AJ26" s="16">
        <f t="shared" si="0"/>
        <v>21</v>
      </c>
      <c r="AK26" s="79"/>
    </row>
    <row r="27" spans="2:37" ht="15.75">
      <c r="B27" s="47" t="s">
        <v>40</v>
      </c>
      <c r="C27" s="49" t="s">
        <v>112</v>
      </c>
      <c r="D27" s="14"/>
      <c r="E27" s="14"/>
      <c r="F27" s="14">
        <v>1</v>
      </c>
      <c r="G27" s="14" t="s">
        <v>147</v>
      </c>
      <c r="H27" s="14"/>
      <c r="I27" s="14"/>
      <c r="J27" s="14"/>
      <c r="K27" s="14"/>
      <c r="L27" s="14"/>
      <c r="M27" s="14"/>
      <c r="N27" s="14"/>
      <c r="O27" s="14"/>
      <c r="P27" s="14">
        <v>1</v>
      </c>
      <c r="Q27" s="14" t="s">
        <v>147</v>
      </c>
      <c r="R27" s="14"/>
      <c r="S27" s="14"/>
      <c r="T27" s="14"/>
      <c r="U27" s="14"/>
      <c r="V27" s="14"/>
      <c r="W27" s="14"/>
      <c r="X27" s="14"/>
      <c r="Y27" s="14"/>
      <c r="Z27" s="14">
        <v>1</v>
      </c>
      <c r="AA27" s="14" t="s">
        <v>152</v>
      </c>
      <c r="AB27" s="14"/>
      <c r="AC27" s="14"/>
      <c r="AD27" s="14"/>
      <c r="AE27" s="14"/>
      <c r="AF27" s="14">
        <v>1</v>
      </c>
      <c r="AG27" s="14" t="s">
        <v>152</v>
      </c>
      <c r="AH27" s="14"/>
      <c r="AI27" s="14"/>
      <c r="AJ27" s="14">
        <f>D27+F27+H27+J27+L27+N27+P27+R27+T27+V27+X27+Z27+AB27+AD27+AF27+AH27</f>
        <v>4</v>
      </c>
      <c r="AK27" s="79"/>
    </row>
    <row r="28" spans="2:37" s="17" customFormat="1" ht="15.75">
      <c r="B28" s="47" t="s">
        <v>80</v>
      </c>
      <c r="C28" s="49" t="s">
        <v>113</v>
      </c>
      <c r="D28" s="16"/>
      <c r="E28" s="16"/>
      <c r="F28" s="16"/>
      <c r="G28" s="16"/>
      <c r="H28" s="16"/>
      <c r="I28" s="16"/>
      <c r="J28" s="16"/>
      <c r="K28" s="16"/>
      <c r="L28" s="16"/>
      <c r="M28" s="4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>
        <v>1</v>
      </c>
      <c r="AC28" s="16" t="s">
        <v>152</v>
      </c>
      <c r="AD28" s="16"/>
      <c r="AE28" s="16"/>
      <c r="AF28" s="16"/>
      <c r="AG28" s="16"/>
      <c r="AH28" s="16"/>
      <c r="AI28" s="16"/>
      <c r="AJ28" s="16">
        <f t="shared" si="0"/>
        <v>1</v>
      </c>
      <c r="AK28" s="80"/>
    </row>
    <row r="29" spans="2:37">
      <c r="B29" s="51" t="s">
        <v>79</v>
      </c>
      <c r="C29" s="38" t="s">
        <v>114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73"/>
    </row>
    <row r="30" spans="2:37" ht="46.5" customHeight="1">
      <c r="B30" s="47" t="s">
        <v>41</v>
      </c>
      <c r="C30" s="52" t="s">
        <v>115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4"/>
      <c r="V30" s="14"/>
      <c r="W30" s="14"/>
      <c r="X30" s="14">
        <v>1</v>
      </c>
      <c r="Y30" s="14" t="s">
        <v>151</v>
      </c>
      <c r="Z30" s="14">
        <v>1</v>
      </c>
      <c r="AA30" s="14" t="s">
        <v>152</v>
      </c>
      <c r="AB30" s="14"/>
      <c r="AC30" s="14"/>
      <c r="AD30" s="14">
        <v>1</v>
      </c>
      <c r="AE30" s="14" t="s">
        <v>152</v>
      </c>
      <c r="AF30" s="14"/>
      <c r="AG30" s="14"/>
      <c r="AH30" s="14"/>
      <c r="AI30" s="14"/>
      <c r="AJ30" s="16">
        <f t="shared" si="0"/>
        <v>3</v>
      </c>
      <c r="AK30" s="66" t="s">
        <v>160</v>
      </c>
    </row>
    <row r="31" spans="2:37" ht="15.75">
      <c r="B31" s="47" t="s">
        <v>42</v>
      </c>
      <c r="C31" s="49" t="s">
        <v>120</v>
      </c>
      <c r="D31" s="16"/>
      <c r="E31" s="16"/>
      <c r="F31" s="16"/>
      <c r="G31" s="16"/>
      <c r="H31" s="16"/>
      <c r="I31" s="16"/>
      <c r="J31" s="16"/>
      <c r="K31" s="4"/>
      <c r="L31" s="16"/>
      <c r="M31" s="16"/>
      <c r="N31" s="16"/>
      <c r="O31" s="16"/>
      <c r="P31" s="16"/>
      <c r="Q31" s="16"/>
      <c r="R31" s="16"/>
      <c r="S31" s="16"/>
      <c r="T31" s="16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6"/>
      <c r="AI31" s="16"/>
      <c r="AJ31" s="16">
        <f t="shared" si="0"/>
        <v>0</v>
      </c>
      <c r="AK31" s="70"/>
    </row>
    <row r="32" spans="2:37" ht="44.25" customHeight="1">
      <c r="B32" s="47" t="s">
        <v>43</v>
      </c>
      <c r="C32" s="49" t="s">
        <v>121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34"/>
      <c r="V32" s="34"/>
      <c r="W32" s="34"/>
      <c r="X32" s="34"/>
      <c r="Y32" s="34"/>
      <c r="Z32" s="34"/>
      <c r="AA32" s="34"/>
      <c r="AB32" s="34">
        <v>1</v>
      </c>
      <c r="AC32" s="34" t="s">
        <v>152</v>
      </c>
      <c r="AD32" s="34"/>
      <c r="AE32" s="34"/>
      <c r="AF32" s="63">
        <v>1</v>
      </c>
      <c r="AG32" s="63" t="s">
        <v>150</v>
      </c>
      <c r="AH32" s="64">
        <f>1+1</f>
        <v>2</v>
      </c>
      <c r="AI32" s="64" t="s">
        <v>153</v>
      </c>
      <c r="AJ32" s="16">
        <f t="shared" si="0"/>
        <v>4</v>
      </c>
      <c r="AK32" s="79" t="s">
        <v>160</v>
      </c>
    </row>
    <row r="33" spans="2:37" ht="15.75">
      <c r="B33" s="47" t="s">
        <v>44</v>
      </c>
      <c r="C33" s="56" t="s">
        <v>122</v>
      </c>
      <c r="D33" s="16">
        <v>1</v>
      </c>
      <c r="E33" s="16" t="s">
        <v>143</v>
      </c>
      <c r="F33" s="16"/>
      <c r="G33" s="16"/>
      <c r="H33" s="16">
        <v>2</v>
      </c>
      <c r="I33" s="16" t="s">
        <v>154</v>
      </c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6"/>
      <c r="AI33" s="16"/>
      <c r="AJ33" s="16">
        <f t="shared" si="0"/>
        <v>3</v>
      </c>
      <c r="AK33" s="80"/>
    </row>
    <row r="34" spans="2:37" ht="45" customHeight="1">
      <c r="B34" s="47" t="s">
        <v>45</v>
      </c>
      <c r="C34" s="49" t="s">
        <v>118</v>
      </c>
      <c r="D34" s="16"/>
      <c r="E34" s="16"/>
      <c r="F34" s="16">
        <v>1</v>
      </c>
      <c r="G34" s="16" t="s">
        <v>130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>
        <v>1</v>
      </c>
      <c r="S34" s="16" t="s">
        <v>130</v>
      </c>
      <c r="T34" s="16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6"/>
      <c r="AI34" s="16"/>
      <c r="AJ34" s="16">
        <f t="shared" si="0"/>
        <v>2</v>
      </c>
      <c r="AK34" s="67" t="s">
        <v>158</v>
      </c>
    </row>
    <row r="35" spans="2:37" ht="15.75">
      <c r="B35" s="47" t="s">
        <v>46</v>
      </c>
      <c r="C35" s="54" t="s">
        <v>119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6"/>
      <c r="AI35" s="16"/>
      <c r="AJ35" s="16">
        <f t="shared" si="0"/>
        <v>0</v>
      </c>
      <c r="AK35" s="72"/>
    </row>
    <row r="36" spans="2:37" ht="30">
      <c r="B36" s="47" t="s">
        <v>90</v>
      </c>
      <c r="C36" s="53" t="s">
        <v>116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4"/>
      <c r="V36" s="14"/>
      <c r="W36" s="14"/>
      <c r="X36" s="14"/>
      <c r="Y36" s="14"/>
      <c r="Z36" s="14">
        <v>1</v>
      </c>
      <c r="AA36" s="14" t="s">
        <v>152</v>
      </c>
      <c r="AB36" s="14"/>
      <c r="AC36" s="14"/>
      <c r="AD36" s="14"/>
      <c r="AE36" s="14"/>
      <c r="AF36" s="14"/>
      <c r="AG36" s="14"/>
      <c r="AH36" s="16"/>
      <c r="AI36" s="16"/>
      <c r="AJ36" s="16">
        <f t="shared" si="0"/>
        <v>1</v>
      </c>
      <c r="AK36" s="67" t="s">
        <v>158</v>
      </c>
    </row>
    <row r="37" spans="2:37" ht="15.75">
      <c r="B37" s="47" t="s">
        <v>91</v>
      </c>
      <c r="C37" s="55" t="s">
        <v>117</v>
      </c>
      <c r="D37" s="16"/>
      <c r="E37" s="16"/>
      <c r="F37" s="16"/>
      <c r="G37" s="16"/>
      <c r="H37" s="16"/>
      <c r="I37" s="16"/>
      <c r="J37" s="16"/>
      <c r="K37" s="4"/>
      <c r="L37" s="16"/>
      <c r="M37" s="16"/>
      <c r="N37" s="16"/>
      <c r="O37" s="16"/>
      <c r="P37" s="16"/>
      <c r="Q37" s="16"/>
      <c r="R37" s="16"/>
      <c r="S37" s="16"/>
      <c r="T37" s="16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6"/>
      <c r="AI37" s="16"/>
      <c r="AJ37" s="16">
        <f t="shared" si="0"/>
        <v>0</v>
      </c>
      <c r="AK37" s="29"/>
    </row>
    <row r="38" spans="2:37" ht="15.75">
      <c r="B38" s="21" t="s">
        <v>78</v>
      </c>
      <c r="C38" s="22" t="s">
        <v>77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1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73"/>
    </row>
    <row r="39" spans="2:37">
      <c r="B39" s="24" t="s">
        <v>47</v>
      </c>
      <c r="C39" s="25" t="s">
        <v>23</v>
      </c>
      <c r="D39" s="18"/>
      <c r="E39" s="18"/>
      <c r="F39" s="18">
        <v>1</v>
      </c>
      <c r="G39" s="18" t="s">
        <v>134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6">
        <f t="shared" si="0"/>
        <v>1</v>
      </c>
      <c r="AK39" s="88" t="s">
        <v>158</v>
      </c>
    </row>
    <row r="40" spans="2:37">
      <c r="B40" s="24" t="s">
        <v>48</v>
      </c>
      <c r="C40" s="25" t="s">
        <v>24</v>
      </c>
      <c r="D40" s="16"/>
      <c r="E40" s="16"/>
      <c r="F40" s="16">
        <v>1</v>
      </c>
      <c r="G40" s="16" t="s">
        <v>137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>
        <v>1</v>
      </c>
      <c r="S40" s="16" t="s">
        <v>137</v>
      </c>
      <c r="T40" s="16"/>
      <c r="U40" s="16"/>
      <c r="V40" s="16"/>
      <c r="W40" s="16"/>
      <c r="X40" s="16">
        <v>1</v>
      </c>
      <c r="Y40" s="16" t="s">
        <v>134</v>
      </c>
      <c r="Z40" s="16"/>
      <c r="AA40" s="16"/>
      <c r="AB40" s="16"/>
      <c r="AC40" s="16"/>
      <c r="AD40" s="16"/>
      <c r="AE40" s="29"/>
      <c r="AF40" s="16"/>
      <c r="AG40" s="16"/>
      <c r="AH40" s="16"/>
      <c r="AI40" s="16"/>
      <c r="AJ40" s="16">
        <f t="shared" si="0"/>
        <v>3</v>
      </c>
      <c r="AK40" s="80"/>
    </row>
    <row r="41" spans="2:37" ht="15.75">
      <c r="B41" s="21" t="s">
        <v>63</v>
      </c>
      <c r="C41" s="43" t="s">
        <v>76</v>
      </c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73"/>
    </row>
    <row r="42" spans="2:37" ht="15" customHeight="1">
      <c r="B42" s="23" t="s">
        <v>49</v>
      </c>
      <c r="C42" s="36" t="s">
        <v>19</v>
      </c>
      <c r="D42" s="16"/>
      <c r="E42" s="16"/>
      <c r="F42" s="16"/>
      <c r="G42" s="16"/>
      <c r="H42" s="16"/>
      <c r="I42" s="16"/>
      <c r="J42" s="16"/>
      <c r="K42" s="4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>
        <f t="shared" si="0"/>
        <v>0</v>
      </c>
      <c r="AK42" s="70"/>
    </row>
    <row r="43" spans="2:37">
      <c r="B43" s="23" t="s">
        <v>50</v>
      </c>
      <c r="C43" s="36" t="s">
        <v>20</v>
      </c>
      <c r="D43" s="16">
        <f>1+1</f>
        <v>2</v>
      </c>
      <c r="E43" s="29" t="s">
        <v>146</v>
      </c>
      <c r="F43" s="16"/>
      <c r="G43" s="16"/>
      <c r="H43" s="16"/>
      <c r="I43" s="16"/>
      <c r="J43" s="16">
        <v>1</v>
      </c>
      <c r="K43" s="16" t="s">
        <v>145</v>
      </c>
      <c r="L43" s="16"/>
      <c r="M43" s="16"/>
      <c r="N43" s="16"/>
      <c r="O43" s="16"/>
      <c r="P43" s="4"/>
      <c r="Q43" s="16"/>
      <c r="R43" s="16"/>
      <c r="S43" s="16"/>
      <c r="T43" s="16"/>
      <c r="U43" s="16"/>
      <c r="V43" s="16"/>
      <c r="W43" s="16"/>
      <c r="X43" s="16">
        <v>1</v>
      </c>
      <c r="Y43" s="16" t="s">
        <v>143</v>
      </c>
      <c r="Z43" s="16"/>
      <c r="AA43" s="16"/>
      <c r="AB43" s="16"/>
      <c r="AC43" s="16"/>
      <c r="AD43" s="16">
        <v>1</v>
      </c>
      <c r="AE43" s="16" t="s">
        <v>152</v>
      </c>
      <c r="AF43" s="16"/>
      <c r="AG43" s="16"/>
      <c r="AH43" s="16"/>
      <c r="AI43" s="16"/>
      <c r="AJ43" s="16">
        <f t="shared" si="0"/>
        <v>5</v>
      </c>
      <c r="AK43" s="79" t="s">
        <v>158</v>
      </c>
    </row>
    <row r="44" spans="2:37">
      <c r="B44" s="23" t="s">
        <v>75</v>
      </c>
      <c r="C44" s="36" t="s">
        <v>21</v>
      </c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5"/>
      <c r="Q44" s="19"/>
      <c r="R44" s="19"/>
      <c r="S44" s="19"/>
      <c r="T44" s="19">
        <v>1</v>
      </c>
      <c r="U44" s="19" t="s">
        <v>134</v>
      </c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6">
        <f t="shared" si="0"/>
        <v>1</v>
      </c>
      <c r="AK44" s="79"/>
    </row>
    <row r="45" spans="2:37">
      <c r="B45" s="23" t="s">
        <v>74</v>
      </c>
      <c r="C45" s="35" t="s">
        <v>92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5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6">
        <f t="shared" si="0"/>
        <v>0</v>
      </c>
      <c r="AK45" s="70"/>
    </row>
    <row r="46" spans="2:37" ht="30">
      <c r="B46" s="23" t="s">
        <v>73</v>
      </c>
      <c r="C46" s="36" t="s">
        <v>22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>
        <v>1</v>
      </c>
      <c r="W46" s="18" t="s">
        <v>130</v>
      </c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6">
        <f t="shared" si="0"/>
        <v>1</v>
      </c>
      <c r="AK46" s="67" t="s">
        <v>161</v>
      </c>
    </row>
    <row r="47" spans="2:37" ht="15.75">
      <c r="B47" s="21" t="s">
        <v>64</v>
      </c>
      <c r="C47" s="38" t="s">
        <v>127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73"/>
    </row>
    <row r="48" spans="2:37" ht="26.25" customHeight="1">
      <c r="B48" s="47" t="s">
        <v>51</v>
      </c>
      <c r="C48" s="57" t="s">
        <v>69</v>
      </c>
      <c r="D48" s="16"/>
      <c r="E48" s="16"/>
      <c r="F48" s="16"/>
      <c r="G48" s="16"/>
      <c r="H48" s="16"/>
      <c r="I48" s="16"/>
      <c r="J48" s="16"/>
      <c r="K48" s="4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>
        <f t="shared" si="0"/>
        <v>0</v>
      </c>
      <c r="AK48" s="70"/>
    </row>
    <row r="49" spans="2:37" ht="15.75">
      <c r="B49" s="47" t="s">
        <v>52</v>
      </c>
      <c r="C49" s="57" t="s">
        <v>68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4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>
        <f t="shared" si="0"/>
        <v>0</v>
      </c>
      <c r="AK49" s="70"/>
    </row>
    <row r="50" spans="2:37" ht="15.75" customHeight="1">
      <c r="B50" s="47" t="s">
        <v>53</v>
      </c>
      <c r="C50" s="60" t="s">
        <v>124</v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>
        <f t="shared" si="0"/>
        <v>0</v>
      </c>
      <c r="AK50" s="70"/>
    </row>
    <row r="51" spans="2:37" ht="15.75">
      <c r="B51" s="47" t="s">
        <v>72</v>
      </c>
      <c r="C51" s="59" t="s">
        <v>125</v>
      </c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>
        <f t="shared" si="0"/>
        <v>0</v>
      </c>
      <c r="AK51" s="70"/>
    </row>
    <row r="52" spans="2:37" ht="30">
      <c r="B52" s="47" t="s">
        <v>71</v>
      </c>
      <c r="C52" s="57" t="s">
        <v>126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4"/>
      <c r="Q52" s="16"/>
      <c r="R52" s="16">
        <v>1</v>
      </c>
      <c r="S52" s="16" t="s">
        <v>138</v>
      </c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>
        <f t="shared" si="0"/>
        <v>1</v>
      </c>
      <c r="AK52" s="69" t="s">
        <v>156</v>
      </c>
    </row>
    <row r="53" spans="2:37" ht="15.75">
      <c r="B53" s="47" t="s">
        <v>70</v>
      </c>
      <c r="C53" s="58" t="s">
        <v>93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6">
        <f t="shared" si="0"/>
        <v>0</v>
      </c>
      <c r="AK53" s="29"/>
    </row>
    <row r="54" spans="2:37" ht="15.75">
      <c r="B54" s="26" t="s">
        <v>67</v>
      </c>
      <c r="C54" s="38" t="s">
        <v>128</v>
      </c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0"/>
      <c r="AK54" s="73"/>
    </row>
    <row r="55" spans="2:37" ht="15.75">
      <c r="B55" s="24" t="s">
        <v>66</v>
      </c>
      <c r="C55" s="61" t="s">
        <v>83</v>
      </c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6">
        <f t="shared" si="0"/>
        <v>0</v>
      </c>
      <c r="AK55" s="29"/>
    </row>
    <row r="56" spans="2:37" ht="15.75">
      <c r="B56" s="24" t="s">
        <v>65</v>
      </c>
      <c r="C56" s="62" t="s">
        <v>84</v>
      </c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45"/>
      <c r="AC56" s="45"/>
      <c r="AD56" s="18"/>
      <c r="AE56" s="18"/>
      <c r="AF56" s="18"/>
      <c r="AG56" s="18"/>
      <c r="AH56" s="18"/>
      <c r="AI56" s="18"/>
      <c r="AJ56" s="16">
        <f t="shared" si="0"/>
        <v>0</v>
      </c>
      <c r="AK56" s="29"/>
    </row>
    <row r="57" spans="2:37" ht="30">
      <c r="B57" s="27" t="s">
        <v>94</v>
      </c>
      <c r="C57" s="59" t="s">
        <v>31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>
        <v>1</v>
      </c>
      <c r="S57" s="16" t="s">
        <v>137</v>
      </c>
      <c r="T57" s="16"/>
      <c r="U57" s="16"/>
      <c r="V57" s="16"/>
      <c r="W57" s="16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6">
        <f t="shared" si="0"/>
        <v>1</v>
      </c>
      <c r="AK57" s="67" t="s">
        <v>155</v>
      </c>
    </row>
    <row r="58" spans="2:37">
      <c r="C58" s="37"/>
      <c r="D58" s="15">
        <f>SUM(D13:D57)</f>
        <v>11</v>
      </c>
      <c r="E58" s="15"/>
      <c r="F58" s="15">
        <f t="shared" ref="F58:AH58" si="1">SUM(F13:F57)</f>
        <v>14</v>
      </c>
      <c r="G58" s="15"/>
      <c r="H58" s="15">
        <f t="shared" si="1"/>
        <v>4</v>
      </c>
      <c r="I58" s="15"/>
      <c r="J58" s="15">
        <f t="shared" si="1"/>
        <v>2</v>
      </c>
      <c r="K58" s="15"/>
      <c r="L58" s="15">
        <f t="shared" si="1"/>
        <v>0</v>
      </c>
      <c r="M58" s="15"/>
      <c r="N58" s="15">
        <f t="shared" si="1"/>
        <v>1</v>
      </c>
      <c r="O58" s="15"/>
      <c r="P58" s="15">
        <f t="shared" si="1"/>
        <v>5</v>
      </c>
      <c r="Q58" s="15"/>
      <c r="R58" s="15">
        <f t="shared" si="1"/>
        <v>15</v>
      </c>
      <c r="S58" s="15"/>
      <c r="T58" s="15">
        <f t="shared" si="1"/>
        <v>7</v>
      </c>
      <c r="U58" s="15"/>
      <c r="V58" s="15">
        <f t="shared" si="1"/>
        <v>5</v>
      </c>
      <c r="W58" s="15"/>
      <c r="X58" s="15">
        <f t="shared" si="1"/>
        <v>5</v>
      </c>
      <c r="Y58" s="15"/>
      <c r="Z58" s="15">
        <f t="shared" si="1"/>
        <v>3</v>
      </c>
      <c r="AA58" s="15"/>
      <c r="AB58" s="15">
        <f t="shared" si="1"/>
        <v>7</v>
      </c>
      <c r="AC58" s="15"/>
      <c r="AD58" s="15">
        <f t="shared" si="1"/>
        <v>3</v>
      </c>
      <c r="AE58" s="15"/>
      <c r="AF58" s="15">
        <f t="shared" si="1"/>
        <v>2</v>
      </c>
      <c r="AG58" s="15"/>
      <c r="AH58" s="15">
        <f t="shared" si="1"/>
        <v>4</v>
      </c>
      <c r="AI58" s="15"/>
      <c r="AJ58" s="16">
        <f t="shared" si="0"/>
        <v>88</v>
      </c>
    </row>
    <row r="59" spans="2:37">
      <c r="AI59" s="2" t="s">
        <v>123</v>
      </c>
      <c r="AJ59" s="2">
        <f>SUM(AJ14:AJ57)</f>
        <v>88</v>
      </c>
    </row>
    <row r="60" spans="2:37">
      <c r="D60" s="78" t="s">
        <v>55</v>
      </c>
      <c r="E60" s="78"/>
      <c r="F60" s="78"/>
      <c r="G60" s="78"/>
      <c r="H60" s="78"/>
      <c r="I60" s="78"/>
      <c r="J60" s="78"/>
      <c r="K60" s="78" t="s">
        <v>56</v>
      </c>
      <c r="L60" s="78"/>
      <c r="M60" s="78"/>
      <c r="N60" s="78"/>
      <c r="O60" s="78"/>
      <c r="P60" s="78"/>
      <c r="Q60" s="78"/>
      <c r="R60" s="78" t="s">
        <v>0</v>
      </c>
      <c r="S60" s="78"/>
      <c r="T60" s="78"/>
      <c r="U60" s="78"/>
      <c r="V60" s="78"/>
      <c r="W60" s="78"/>
    </row>
    <row r="61" spans="2:37">
      <c r="D61" s="78" t="s">
        <v>57</v>
      </c>
      <c r="E61" s="78"/>
      <c r="F61" s="78"/>
      <c r="G61" s="78"/>
      <c r="H61" s="78"/>
      <c r="I61" s="78"/>
      <c r="J61" s="78"/>
      <c r="K61" s="78" t="s">
        <v>58</v>
      </c>
      <c r="L61" s="78"/>
      <c r="M61" s="78"/>
      <c r="N61" s="78"/>
      <c r="O61" s="78"/>
      <c r="P61" s="78"/>
      <c r="Q61" s="78"/>
      <c r="R61" s="78" t="s">
        <v>95</v>
      </c>
      <c r="S61" s="78"/>
      <c r="T61" s="78"/>
      <c r="U61" s="78"/>
      <c r="V61" s="78"/>
      <c r="W61" s="78"/>
    </row>
    <row r="62" spans="2:37">
      <c r="D62" s="78" t="s">
        <v>59</v>
      </c>
      <c r="E62" s="78"/>
      <c r="F62" s="78"/>
      <c r="G62" s="78"/>
      <c r="H62" s="78"/>
      <c r="I62" s="78"/>
      <c r="J62" s="78"/>
      <c r="K62" s="78" t="s">
        <v>60</v>
      </c>
      <c r="L62" s="78"/>
      <c r="M62" s="78"/>
      <c r="N62" s="78"/>
      <c r="O62" s="78"/>
      <c r="P62" s="78"/>
      <c r="Q62" s="78"/>
      <c r="R62" s="78" t="s">
        <v>96</v>
      </c>
      <c r="S62" s="78"/>
      <c r="T62" s="78"/>
      <c r="U62" s="78"/>
      <c r="V62" s="78"/>
      <c r="W62" s="78"/>
    </row>
    <row r="63" spans="2:37">
      <c r="D63" s="78" t="s">
        <v>149</v>
      </c>
      <c r="E63" s="78"/>
      <c r="F63" s="78"/>
      <c r="G63" s="78"/>
      <c r="H63" s="78"/>
      <c r="I63" s="78"/>
      <c r="J63" s="78"/>
      <c r="K63" s="78" t="s">
        <v>61</v>
      </c>
      <c r="L63" s="78"/>
      <c r="M63" s="78"/>
      <c r="N63" s="78"/>
      <c r="O63" s="78"/>
      <c r="P63" s="78"/>
      <c r="Q63" s="78"/>
      <c r="R63" s="78" t="s">
        <v>97</v>
      </c>
      <c r="S63" s="78"/>
      <c r="T63" s="78"/>
      <c r="U63" s="78"/>
      <c r="V63" s="78"/>
      <c r="W63" s="78"/>
    </row>
    <row r="64" spans="2:37">
      <c r="D64" s="104" t="s">
        <v>148</v>
      </c>
      <c r="E64" s="104"/>
    </row>
  </sheetData>
  <mergeCells count="43">
    <mergeCell ref="D64:E64"/>
    <mergeCell ref="P9:Q10"/>
    <mergeCell ref="AJ9:AJ10"/>
    <mergeCell ref="AF9:AG10"/>
    <mergeCell ref="AH9:AI10"/>
    <mergeCell ref="T9:U10"/>
    <mergeCell ref="V9:W10"/>
    <mergeCell ref="X9:Y10"/>
    <mergeCell ref="AD9:AE10"/>
    <mergeCell ref="D62:J62"/>
    <mergeCell ref="K62:Q62"/>
    <mergeCell ref="R62:W62"/>
    <mergeCell ref="D63:J63"/>
    <mergeCell ref="K63:Q63"/>
    <mergeCell ref="R63:W63"/>
    <mergeCell ref="D60:J60"/>
    <mergeCell ref="D1:R1"/>
    <mergeCell ref="B2:AJ2"/>
    <mergeCell ref="C3:AJ3"/>
    <mergeCell ref="C5:AJ5"/>
    <mergeCell ref="B8:C11"/>
    <mergeCell ref="D8:AJ8"/>
    <mergeCell ref="F9:G10"/>
    <mergeCell ref="H9:I10"/>
    <mergeCell ref="Z9:AA10"/>
    <mergeCell ref="D9:E10"/>
    <mergeCell ref="J9:K10"/>
    <mergeCell ref="AB9:AC10"/>
    <mergeCell ref="R9:S10"/>
    <mergeCell ref="AK9:AK12"/>
    <mergeCell ref="D61:J61"/>
    <mergeCell ref="K61:Q61"/>
    <mergeCell ref="R61:W61"/>
    <mergeCell ref="AK43:AK44"/>
    <mergeCell ref="AK32:AK33"/>
    <mergeCell ref="L9:M10"/>
    <mergeCell ref="D11:AI11"/>
    <mergeCell ref="N9:O10"/>
    <mergeCell ref="K60:Q60"/>
    <mergeCell ref="R60:W60"/>
    <mergeCell ref="AK39:AK40"/>
    <mergeCell ref="AK24:AK28"/>
    <mergeCell ref="AK15:AK21"/>
  </mergeCells>
  <phoneticPr fontId="5" type="noConversion"/>
  <pageMargins left="0.25" right="0.25" top="0.75" bottom="0.75" header="0.3" footer="0.3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 27 01 2025</vt:lpstr>
      <vt:lpstr>'Harmonogram 27 01 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p.mesjasz</dc:creator>
  <cp:lastModifiedBy>Danuta Miśka</cp:lastModifiedBy>
  <cp:lastPrinted>2025-11-03T10:04:17Z</cp:lastPrinted>
  <dcterms:created xsi:type="dcterms:W3CDTF">2021-03-24T10:35:31Z</dcterms:created>
  <dcterms:modified xsi:type="dcterms:W3CDTF">2025-11-03T10:05:06Z</dcterms:modified>
</cp:coreProperties>
</file>